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ocuments\0_Rules\Судейство 2018\Tour10\6й-ФорестХиллс\"/>
    </mc:Choice>
  </mc:AlternateContent>
  <xr:revisionPtr revIDLastSave="0" documentId="13_ncr:1_{320C0218-E561-4D6A-B407-18614F691DA1}" xr6:coauthVersionLast="33" xr6:coauthVersionMax="33" xr10:uidLastSave="{00000000-0000-0000-0000-000000000000}"/>
  <bookViews>
    <workbookView xWindow="0" yWindow="0" windowWidth="20496" windowHeight="7536" activeTab="1" xr2:uid="{00000000-000D-0000-FFFF-FFFF00000000}"/>
  </bookViews>
  <sheets>
    <sheet name="Протокол 03.06.18" sheetId="10" r:id="rId1"/>
    <sheet name="Протокол 02.06.18" sheetId="7" r:id="rId2"/>
  </sheets>
  <calcPr calcId="179017"/>
</workbook>
</file>

<file path=xl/calcChain.xml><?xml version="1.0" encoding="utf-8"?>
<calcChain xmlns="http://schemas.openxmlformats.org/spreadsheetml/2006/main">
  <c r="S25" i="7" l="1"/>
  <c r="S15" i="10"/>
  <c r="P15" i="10"/>
  <c r="N15" i="10"/>
  <c r="O15" i="10" s="1"/>
  <c r="I15" i="10"/>
  <c r="G15" i="10"/>
  <c r="H15" i="10" s="1"/>
  <c r="S14" i="10"/>
  <c r="P14" i="10"/>
  <c r="N14" i="10"/>
  <c r="M14" i="10" s="1"/>
  <c r="I14" i="10"/>
  <c r="G14" i="10"/>
  <c r="F14" i="10" s="1"/>
  <c r="S13" i="10"/>
  <c r="P13" i="10"/>
  <c r="N13" i="10"/>
  <c r="M13" i="10" s="1"/>
  <c r="I13" i="10"/>
  <c r="G13" i="10"/>
  <c r="F13" i="10" s="1"/>
  <c r="S12" i="10"/>
  <c r="P12" i="10"/>
  <c r="N12" i="10"/>
  <c r="O12" i="10" s="1"/>
  <c r="I12" i="10"/>
  <c r="G12" i="10"/>
  <c r="S11" i="10"/>
  <c r="P11" i="10"/>
  <c r="N11" i="10"/>
  <c r="O11" i="10" s="1"/>
  <c r="I11" i="10"/>
  <c r="G11" i="10"/>
  <c r="H11" i="10" s="1"/>
  <c r="S10" i="10"/>
  <c r="S22" i="10" s="1"/>
  <c r="P10" i="10"/>
  <c r="N10" i="10"/>
  <c r="M10" i="10" s="1"/>
  <c r="I10" i="10"/>
  <c r="G10" i="10"/>
  <c r="F10" i="10" s="1"/>
  <c r="S9" i="10"/>
  <c r="P9" i="10"/>
  <c r="N9" i="10"/>
  <c r="M9" i="10" s="1"/>
  <c r="I9" i="10"/>
  <c r="G9" i="10"/>
  <c r="F9" i="10" s="1"/>
  <c r="S8" i="10"/>
  <c r="P8" i="10"/>
  <c r="N8" i="10"/>
  <c r="O8" i="10" s="1"/>
  <c r="I8" i="10"/>
  <c r="G8" i="10"/>
  <c r="H8" i="10" s="1"/>
  <c r="S7" i="10"/>
  <c r="P7" i="10"/>
  <c r="N7" i="10"/>
  <c r="O7" i="10" s="1"/>
  <c r="I7" i="10"/>
  <c r="G7" i="10"/>
  <c r="S6" i="10"/>
  <c r="P6" i="10"/>
  <c r="N6" i="10"/>
  <c r="M6" i="10" s="1"/>
  <c r="I6" i="10"/>
  <c r="G6" i="10"/>
  <c r="F6" i="10" s="1"/>
  <c r="P5" i="10"/>
  <c r="N5" i="10"/>
  <c r="M5" i="10" s="1"/>
  <c r="I5" i="10"/>
  <c r="G5" i="10"/>
  <c r="F5" i="10"/>
  <c r="S6" i="7"/>
  <c r="P18" i="7"/>
  <c r="N18" i="7"/>
  <c r="O18" i="7" s="1"/>
  <c r="M18" i="7"/>
  <c r="P17" i="7"/>
  <c r="N17" i="7"/>
  <c r="M17" i="7"/>
  <c r="P16" i="7"/>
  <c r="N16" i="7"/>
  <c r="O16" i="7" s="1"/>
  <c r="M16" i="7"/>
  <c r="P15" i="7"/>
  <c r="N15" i="7"/>
  <c r="O15" i="7" s="1"/>
  <c r="M15" i="7"/>
  <c r="P14" i="7"/>
  <c r="N14" i="7"/>
  <c r="O14" i="7" s="1"/>
  <c r="M14" i="7"/>
  <c r="P13" i="7"/>
  <c r="N13" i="7"/>
  <c r="O13" i="7" s="1"/>
  <c r="M13" i="7"/>
  <c r="P12" i="7"/>
  <c r="N12" i="7"/>
  <c r="O12" i="7" s="1"/>
  <c r="M12" i="7"/>
  <c r="P11" i="7"/>
  <c r="N11" i="7"/>
  <c r="O11" i="7" s="1"/>
  <c r="M11" i="7"/>
  <c r="P10" i="7"/>
  <c r="N10" i="7"/>
  <c r="O10" i="7" s="1"/>
  <c r="M10" i="7"/>
  <c r="P9" i="7"/>
  <c r="N9" i="7"/>
  <c r="O9" i="7" s="1"/>
  <c r="M9" i="7"/>
  <c r="P8" i="7"/>
  <c r="N8" i="7"/>
  <c r="O8" i="7" s="1"/>
  <c r="P7" i="7"/>
  <c r="N7" i="7"/>
  <c r="O7" i="7" s="1"/>
  <c r="M7" i="7"/>
  <c r="I18" i="7"/>
  <c r="G18" i="7"/>
  <c r="H18" i="7" s="1"/>
  <c r="F18" i="7"/>
  <c r="I17" i="7"/>
  <c r="G17" i="7"/>
  <c r="F17" i="7"/>
  <c r="I16" i="7"/>
  <c r="G16" i="7"/>
  <c r="H16" i="7" s="1"/>
  <c r="I15" i="7"/>
  <c r="G15" i="7"/>
  <c r="H15" i="7" s="1"/>
  <c r="F15" i="7"/>
  <c r="I14" i="7"/>
  <c r="G14" i="7"/>
  <c r="H14" i="7" s="1"/>
  <c r="F14" i="7"/>
  <c r="I13" i="7"/>
  <c r="G13" i="7"/>
  <c r="H13" i="7" s="1"/>
  <c r="F13" i="7"/>
  <c r="I12" i="7"/>
  <c r="G12" i="7"/>
  <c r="H12" i="7" s="1"/>
  <c r="F12" i="7"/>
  <c r="I11" i="7"/>
  <c r="G11" i="7"/>
  <c r="H11" i="7" s="1"/>
  <c r="F11" i="7"/>
  <c r="I10" i="7"/>
  <c r="G10" i="7"/>
  <c r="H10" i="7" s="1"/>
  <c r="F10" i="7"/>
  <c r="I9" i="7"/>
  <c r="G9" i="7"/>
  <c r="H9" i="7" s="1"/>
  <c r="F9" i="7"/>
  <c r="I8" i="7"/>
  <c r="G8" i="7"/>
  <c r="H8" i="7" s="1"/>
  <c r="F8" i="7"/>
  <c r="H12" i="10" l="1"/>
  <c r="H7" i="10"/>
  <c r="H6" i="10"/>
  <c r="O6" i="10"/>
  <c r="F8" i="10"/>
  <c r="M8" i="10"/>
  <c r="H10" i="10"/>
  <c r="O10" i="10"/>
  <c r="F12" i="10"/>
  <c r="M12" i="10"/>
  <c r="H14" i="10"/>
  <c r="O14" i="10"/>
  <c r="F7" i="10"/>
  <c r="M7" i="10"/>
  <c r="H9" i="10"/>
  <c r="O9" i="10"/>
  <c r="F11" i="10"/>
  <c r="M11" i="10"/>
  <c r="H13" i="10"/>
  <c r="O13" i="10"/>
  <c r="F15" i="10"/>
  <c r="M15" i="10"/>
  <c r="O17" i="7"/>
  <c r="M8" i="7"/>
  <c r="F16" i="7"/>
  <c r="H17" i="7"/>
  <c r="S7" i="7" l="1"/>
  <c r="S8" i="7"/>
  <c r="S9" i="7"/>
  <c r="S10" i="7"/>
  <c r="S11" i="7"/>
  <c r="S12" i="7"/>
  <c r="S13" i="7"/>
  <c r="S14" i="7"/>
  <c r="S15" i="7"/>
  <c r="S16" i="7"/>
  <c r="N5" i="7"/>
  <c r="G6" i="7"/>
  <c r="G7" i="7"/>
  <c r="F6" i="7" l="1"/>
  <c r="F7" i="7"/>
  <c r="I7" i="7" l="1"/>
  <c r="P6" i="7"/>
  <c r="N6" i="7"/>
  <c r="M6" i="7" s="1"/>
  <c r="I6" i="7"/>
  <c r="H6" i="7"/>
  <c r="P5" i="7"/>
  <c r="M5" i="7"/>
  <c r="I5" i="7"/>
  <c r="G5" i="7"/>
  <c r="F5" i="7" s="1"/>
  <c r="O6" i="7" l="1"/>
  <c r="H7" i="7"/>
</calcChain>
</file>

<file path=xl/sharedStrings.xml><?xml version="1.0" encoding="utf-8"?>
<sst xmlns="http://schemas.openxmlformats.org/spreadsheetml/2006/main" count="84" uniqueCount="49">
  <si>
    <t>Старт Ти 1</t>
  </si>
  <si>
    <t>№</t>
  </si>
  <si>
    <t>Игроки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</si>
  <si>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</si>
  <si>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</si>
  <si>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</si>
  <si>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</si>
  <si>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</si>
  <si>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</si>
  <si>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</si>
  <si>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Отств.(+) Оперж.(-)</t>
  </si>
  <si>
    <t>Отставание от впереди идущей  группы в минутах</t>
  </si>
  <si>
    <t>Скрытая обл.
(служебная)</t>
  </si>
  <si>
    <t>Отставание от впереди идущей  группы в минутах - указывается только если группа вышла из графика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</si>
  <si>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</si>
  <si>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t>Длит. Раунда</t>
  </si>
  <si>
    <t>Предупреждение</t>
  </si>
  <si>
    <t>1 л-ка   старт ФАКТ</t>
  </si>
  <si>
    <t>Протокол контроля  времени завершения игры на 9 и 18 лунках</t>
  </si>
  <si>
    <t>для групп из 3-х</t>
  </si>
  <si>
    <r>
      <rPr>
        <b/>
        <sz val="14"/>
        <rFont val="Arial Cyr"/>
        <charset val="204"/>
      </rPr>
      <t xml:space="preserve">6й этап ФорестХиллс 2 июня </t>
    </r>
    <r>
      <rPr>
        <sz val="14"/>
        <rFont val="Arial Cyr"/>
        <charset val="204"/>
      </rPr>
      <t>2018</t>
    </r>
  </si>
  <si>
    <t>Козаченко Шокун Зайченко</t>
  </si>
  <si>
    <t>Фетисов Ярославский Муравьев</t>
  </si>
  <si>
    <t>Филаткин Фролов Ляпустин</t>
  </si>
  <si>
    <t>Минаев Ким Тимошин</t>
  </si>
  <si>
    <t>Сорокин Ермаков Корниенко</t>
  </si>
  <si>
    <t>Слепцов Сидоров Гриненко</t>
  </si>
  <si>
    <t>Тваури Чижиков Соколов</t>
  </si>
  <si>
    <t>Бутримов Волков Жиляев</t>
  </si>
  <si>
    <t>Малаев Макаров Сазанов</t>
  </si>
  <si>
    <t>Закарян Крылов Вершинин</t>
  </si>
  <si>
    <t>Павлов Петров Бородин</t>
  </si>
  <si>
    <t>Перельман Трухачев Ельчанинов</t>
  </si>
  <si>
    <t>Осинягов Ясюченя</t>
  </si>
  <si>
    <t>Салманов Крючков</t>
  </si>
  <si>
    <t>Нет штрафа*</t>
  </si>
  <si>
    <t>* решение Турнирного Комитета. принято во внимание что в 11й группе, которая задерживала 12ю первые 11 лунок, на 12й лунке снялся один из игроков</t>
  </si>
  <si>
    <t>Ярославский Вершинин Макаров</t>
  </si>
  <si>
    <t>Крылов Сидоров Муравьев</t>
  </si>
  <si>
    <t>Сорокин Крючков Перельман</t>
  </si>
  <si>
    <t>Гриненко Осинягов Ясюченя</t>
  </si>
  <si>
    <t>Павлов Ляпустин Шокун</t>
  </si>
  <si>
    <t>Бутримов Петров Ермаков</t>
  </si>
  <si>
    <t>Фетисов Фролов Филаткин</t>
  </si>
  <si>
    <t>Бородин Салманов Малаев</t>
  </si>
  <si>
    <t>Жиляев Сазанов Ельчанинов</t>
  </si>
  <si>
    <t>Чижиков Корниенко Тимошин</t>
  </si>
  <si>
    <t>Слепцов Волков</t>
  </si>
  <si>
    <r>
      <rPr>
        <b/>
        <sz val="14"/>
        <rFont val="Arial Cyr"/>
        <charset val="204"/>
      </rPr>
      <t xml:space="preserve">6й этап ФорестХиллс 3 июня </t>
    </r>
    <r>
      <rPr>
        <sz val="14"/>
        <rFont val="Arial Cyr"/>
        <charset val="204"/>
      </rPr>
      <t>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</si>
</sst>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17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0"/>
      <color theme="1" tint="4.9989318521683403E-2"/>
      <name val="Arial Cyr"/>
      <charset val="204"/>
    </font>
    <font>
      <b/>
      <sz val="18"/>
      <name val="Arial Cyr"/>
      <charset val="204"/>
    </font>
    <font>
      <b/>
      <sz val="14"/>
      <color rgb="FFFF0000"/>
      <name val="Arial Cyr"/>
      <charset val="204"/>
    </font>
    <font>
      <b/>
      <sz val="11"/>
      <color rgb="FFFF0000"/>
      <name val="Arial Cyr"/>
      <charset val="204"/>
    </font>
    <font>
      <b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6" borderId="8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2" fillId="4" borderId="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3" fillId="2" borderId="6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6" borderId="8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2" fillId="4" borderId="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5" fillId="0" borderId="9" xfId="0" applyFont="1" applyFill="1" applyBorder="1" applyAlignment="1">
      <alignment horizontal="center" vertical="center"/>
    </xf>
    <xf numFmtId="164" fontId="16" fillId="3" borderId="8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4" fillId="4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7C40F-D9DF-4C16-AFC6-D9D19D291910}">
  <dimension ref="A1:S23"/>
  <sheetViews>
    <sheetView zoomScale="70" zoomScaleNormal="70" workbookViewId="0">
      <selection activeCell="W6" sqref="W6"/>
    </sheetView>
  </sheetViews>
  <sheetFormatPr defaultRowHeight="13.2" x14ac:dyDescent="0.25"/>
  <cols>
    <col min="1" max="1" width="4.5546875" style="54" customWidth="1"/>
    <col min="2" max="2" width="46.21875" style="36" customWidth="1"/>
    <col min="3" max="6" width="9.6640625" style="36" customWidth="1"/>
    <col min="7" max="7" width="15.109375" style="36" hidden="1" customWidth="1"/>
    <col min="8" max="8" width="10.6640625" style="36" customWidth="1"/>
    <col min="9" max="9" width="12.44140625" style="36" hidden="1" customWidth="1"/>
    <col min="10" max="10" width="19.44140625" style="36" customWidth="1"/>
    <col min="11" max="13" width="9.6640625" style="36" customWidth="1"/>
    <col min="14" max="14" width="19.33203125" style="36" hidden="1" customWidth="1"/>
    <col min="15" max="15" width="10.6640625" style="36" customWidth="1"/>
    <col min="16" max="16" width="14.33203125" style="36" hidden="1" customWidth="1"/>
    <col min="17" max="17" width="16.5546875" style="36" customWidth="1"/>
    <col min="18" max="18" width="8.88671875" style="36"/>
    <col min="19" max="19" width="18.109375" style="36" customWidth="1"/>
    <col min="20" max="16384" width="8.88671875" style="36"/>
  </cols>
  <sheetData>
    <row r="1" spans="1:19" ht="17.399999999999999" x14ac:dyDescent="0.3">
      <c r="A1" s="63" t="s">
        <v>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9" ht="17.399999999999999" x14ac:dyDescent="0.3">
      <c r="A2" s="63" t="s">
        <v>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9" ht="31.2" customHeight="1" thickBot="1" x14ac:dyDescent="0.3">
      <c r="B3" s="37" t="s">
        <v>0</v>
      </c>
      <c r="R3" s="60">
        <v>0.19305555555555554</v>
      </c>
    </row>
    <row r="4" spans="1:19" s="56" customFormat="1" ht="57" customHeight="1" thickBot="1" x14ac:dyDescent="0.3">
      <c r="A4" s="38" t="s">
        <v>1</v>
      </c>
      <c r="B4" s="39" t="s">
        <v>2</v>
      </c>
      <c r="C4" s="33" t="s">
        <v>17</v>
      </c>
      <c r="D4" s="40" t="s">
        <v>3</v>
      </c>
      <c r="E4" s="35" t="s">
        <v>4</v>
      </c>
      <c r="F4" s="49" t="s">
        <v>10</v>
      </c>
      <c r="G4" s="50" t="s">
        <v>12</v>
      </c>
      <c r="H4" s="51" t="s">
        <v>11</v>
      </c>
      <c r="I4" s="50" t="s">
        <v>12</v>
      </c>
      <c r="J4" s="46" t="s">
        <v>8</v>
      </c>
      <c r="K4" s="40" t="s">
        <v>6</v>
      </c>
      <c r="L4" s="35" t="s">
        <v>7</v>
      </c>
      <c r="M4" s="41" t="s">
        <v>5</v>
      </c>
      <c r="N4" s="50" t="s">
        <v>12</v>
      </c>
      <c r="O4" s="51" t="s">
        <v>11</v>
      </c>
      <c r="P4" s="50" t="s">
        <v>12</v>
      </c>
      <c r="Q4" s="46" t="s">
        <v>8</v>
      </c>
      <c r="S4" s="61" t="s">
        <v>15</v>
      </c>
    </row>
    <row r="5" spans="1:19" ht="35.1" customHeight="1" x14ac:dyDescent="0.25">
      <c r="A5" s="55">
        <v>1</v>
      </c>
      <c r="B5" s="24" t="s">
        <v>47</v>
      </c>
      <c r="C5" s="42">
        <v>0.39583333333333331</v>
      </c>
      <c r="D5" s="45">
        <v>0.4909722222222222</v>
      </c>
      <c r="E5" s="44">
        <v>0.48680555555555555</v>
      </c>
      <c r="F5" s="57">
        <f t="shared" ref="F5:F15" si="0">G5*86400/60</f>
        <v>-5.9999999999999796</v>
      </c>
      <c r="G5" s="52">
        <f t="shared" ref="G5:G15" si="1">E5-D5</f>
        <v>-4.1666666666666519E-3</v>
      </c>
      <c r="H5" s="15"/>
      <c r="I5" s="53" t="e">
        <f t="shared" ref="I5:I15" si="2">E5-E4</f>
        <v>#VALUE!</v>
      </c>
      <c r="J5" s="66"/>
      <c r="K5" s="48">
        <v>0.58888888888888891</v>
      </c>
      <c r="L5" s="44">
        <v>0.57291666666666663</v>
      </c>
      <c r="M5" s="57">
        <f t="shared" ref="M5:M15" si="3">N5*86400/60</f>
        <v>-23.000000000000078</v>
      </c>
      <c r="N5" s="20">
        <f t="shared" ref="N5:N15" si="4">L5-K5</f>
        <v>-1.5972222222222276E-2</v>
      </c>
      <c r="O5" s="15"/>
      <c r="P5" s="52" t="e">
        <f t="shared" ref="P5:P15" si="5">L5-L4</f>
        <v>#VALUE!</v>
      </c>
      <c r="Q5" s="47"/>
      <c r="S5" s="62"/>
    </row>
    <row r="6" spans="1:19" ht="35.1" customHeight="1" x14ac:dyDescent="0.25">
      <c r="A6" s="55">
        <v>2</v>
      </c>
      <c r="B6" s="24" t="s">
        <v>37</v>
      </c>
      <c r="C6" s="42">
        <v>0.40416666666666667</v>
      </c>
      <c r="D6" s="45">
        <v>0.49930555555555567</v>
      </c>
      <c r="E6" s="44">
        <v>0.49722222222222223</v>
      </c>
      <c r="F6" s="57">
        <f t="shared" si="0"/>
        <v>-3.0000000000001492</v>
      </c>
      <c r="G6" s="52">
        <f t="shared" si="1"/>
        <v>-2.083333333333437E-3</v>
      </c>
      <c r="H6" s="15" t="str">
        <f t="shared" ref="H6:H15" si="6">IF(G6&lt;0,"",IF(G6=0,"0",MINUTE(I6)))</f>
        <v/>
      </c>
      <c r="I6" s="53">
        <f t="shared" si="2"/>
        <v>1.0416666666666685E-2</v>
      </c>
      <c r="J6" s="66"/>
      <c r="K6" s="48">
        <v>0.59722222222222199</v>
      </c>
      <c r="L6" s="44">
        <v>0.59166666666666667</v>
      </c>
      <c r="M6" s="57">
        <f t="shared" si="3"/>
        <v>-7.9999999999996509</v>
      </c>
      <c r="N6" s="20">
        <f t="shared" si="4"/>
        <v>-5.5555555555553138E-3</v>
      </c>
      <c r="O6" s="15" t="str">
        <f t="shared" ref="O6:O15" si="7">IF(N6&lt;0,"",IF(N6=0,"0",MINUTE(P6)))</f>
        <v/>
      </c>
      <c r="P6" s="53">
        <f t="shared" si="5"/>
        <v>1.8750000000000044E-2</v>
      </c>
      <c r="Q6" s="47"/>
      <c r="S6" s="62">
        <f t="shared" ref="S6:S15" si="8">L6-C6</f>
        <v>0.1875</v>
      </c>
    </row>
    <row r="7" spans="1:19" ht="35.1" customHeight="1" x14ac:dyDescent="0.25">
      <c r="A7" s="55">
        <v>3</v>
      </c>
      <c r="B7" s="24" t="s">
        <v>38</v>
      </c>
      <c r="C7" s="43">
        <v>0.41250000000000003</v>
      </c>
      <c r="D7" s="43">
        <v>0.50763888888888897</v>
      </c>
      <c r="E7" s="44">
        <v>0.50624999999999998</v>
      </c>
      <c r="F7" s="57">
        <f t="shared" si="0"/>
        <v>-2.0000000000001528</v>
      </c>
      <c r="G7" s="52">
        <f t="shared" si="1"/>
        <v>-1.388888888888995E-3</v>
      </c>
      <c r="H7" s="15" t="str">
        <f t="shared" si="6"/>
        <v/>
      </c>
      <c r="I7" s="53">
        <f t="shared" si="2"/>
        <v>9.0277777777777457E-3</v>
      </c>
      <c r="J7" s="66"/>
      <c r="K7" s="43">
        <v>0.60555555555555529</v>
      </c>
      <c r="L7" s="44">
        <v>0.60069444444444442</v>
      </c>
      <c r="M7" s="57">
        <f t="shared" si="3"/>
        <v>-6.9999999999996554</v>
      </c>
      <c r="N7" s="20">
        <f t="shared" si="4"/>
        <v>-4.8611111111108718E-3</v>
      </c>
      <c r="O7" s="15" t="str">
        <f t="shared" si="7"/>
        <v/>
      </c>
      <c r="P7" s="53">
        <f t="shared" si="5"/>
        <v>9.0277777777777457E-3</v>
      </c>
      <c r="Q7" s="47"/>
      <c r="S7" s="62">
        <f t="shared" si="8"/>
        <v>0.18819444444444439</v>
      </c>
    </row>
    <row r="8" spans="1:19" ht="35.1" customHeight="1" x14ac:dyDescent="0.25">
      <c r="A8" s="55">
        <v>4</v>
      </c>
      <c r="B8" s="24" t="s">
        <v>39</v>
      </c>
      <c r="C8" s="43">
        <v>0.42083333333333339</v>
      </c>
      <c r="D8" s="43">
        <v>0.51597222222222228</v>
      </c>
      <c r="E8" s="44">
        <v>0.51944444444444449</v>
      </c>
      <c r="F8" s="57">
        <f t="shared" si="0"/>
        <v>4.9999999999999822</v>
      </c>
      <c r="G8" s="52">
        <f t="shared" si="1"/>
        <v>3.4722222222222099E-3</v>
      </c>
      <c r="H8" s="15">
        <f t="shared" si="6"/>
        <v>19</v>
      </c>
      <c r="I8" s="53">
        <f t="shared" si="2"/>
        <v>1.3194444444444509E-2</v>
      </c>
      <c r="J8" s="66" t="s">
        <v>16</v>
      </c>
      <c r="K8" s="43">
        <v>0.6138888888888886</v>
      </c>
      <c r="L8" s="44">
        <v>0.60972222222222217</v>
      </c>
      <c r="M8" s="57">
        <f t="shared" si="3"/>
        <v>-5.9999999999996589</v>
      </c>
      <c r="N8" s="20">
        <f t="shared" si="4"/>
        <v>-4.1666666666664298E-3</v>
      </c>
      <c r="O8" s="15" t="str">
        <f t="shared" si="7"/>
        <v/>
      </c>
      <c r="P8" s="53">
        <f t="shared" si="5"/>
        <v>9.0277777777777457E-3</v>
      </c>
      <c r="Q8" s="47"/>
      <c r="S8" s="62">
        <f t="shared" si="8"/>
        <v>0.18888888888888877</v>
      </c>
    </row>
    <row r="9" spans="1:19" ht="35.1" customHeight="1" x14ac:dyDescent="0.25">
      <c r="A9" s="55">
        <v>5</v>
      </c>
      <c r="B9" s="24" t="s">
        <v>40</v>
      </c>
      <c r="C9" s="42">
        <v>0.42916666666666675</v>
      </c>
      <c r="D9" s="43">
        <v>0.52430555555555558</v>
      </c>
      <c r="E9" s="44">
        <v>0.52569444444444446</v>
      </c>
      <c r="F9" s="57">
        <f t="shared" si="0"/>
        <v>1.9999999999999929</v>
      </c>
      <c r="G9" s="52">
        <f t="shared" si="1"/>
        <v>1.388888888888884E-3</v>
      </c>
      <c r="H9" s="15">
        <f t="shared" si="6"/>
        <v>9</v>
      </c>
      <c r="I9" s="53">
        <f t="shared" si="2"/>
        <v>6.2499999999999778E-3</v>
      </c>
      <c r="J9" s="66"/>
      <c r="K9" s="43">
        <v>0.6222222222222219</v>
      </c>
      <c r="L9" s="44">
        <v>0.61597222222222225</v>
      </c>
      <c r="M9" s="57">
        <f t="shared" si="3"/>
        <v>-8.9999999999994884</v>
      </c>
      <c r="N9" s="20">
        <f t="shared" si="4"/>
        <v>-6.2499999999996447E-3</v>
      </c>
      <c r="O9" s="15" t="str">
        <f t="shared" si="7"/>
        <v/>
      </c>
      <c r="P9" s="53">
        <f t="shared" si="5"/>
        <v>6.2500000000000888E-3</v>
      </c>
      <c r="Q9" s="47"/>
      <c r="S9" s="62">
        <f t="shared" si="8"/>
        <v>0.1868055555555555</v>
      </c>
    </row>
    <row r="10" spans="1:19" ht="35.1" customHeight="1" x14ac:dyDescent="0.25">
      <c r="A10" s="55">
        <v>6</v>
      </c>
      <c r="B10" s="24" t="s">
        <v>41</v>
      </c>
      <c r="C10" s="67">
        <v>0.43958333333333338</v>
      </c>
      <c r="D10" s="43">
        <v>0.53263888888888899</v>
      </c>
      <c r="E10" s="44">
        <v>0.53333333333333333</v>
      </c>
      <c r="F10" s="57">
        <f t="shared" si="0"/>
        <v>0.99999999999983658</v>
      </c>
      <c r="G10" s="52">
        <f t="shared" si="1"/>
        <v>6.9444444444433095E-4</v>
      </c>
      <c r="H10" s="15">
        <f t="shared" si="6"/>
        <v>11</v>
      </c>
      <c r="I10" s="53">
        <f t="shared" si="2"/>
        <v>7.6388888888888618E-3</v>
      </c>
      <c r="J10" s="66"/>
      <c r="K10" s="43">
        <v>0.63055555555555531</v>
      </c>
      <c r="L10" s="44">
        <v>0.62361111111111112</v>
      </c>
      <c r="M10" s="57">
        <f t="shared" si="3"/>
        <v>-9.999999999999643</v>
      </c>
      <c r="N10" s="20">
        <f t="shared" si="4"/>
        <v>-6.9444444444441977E-3</v>
      </c>
      <c r="O10" s="15" t="str">
        <f t="shared" si="7"/>
        <v/>
      </c>
      <c r="P10" s="53">
        <f t="shared" si="5"/>
        <v>7.6388888888888618E-3</v>
      </c>
      <c r="Q10" s="47"/>
      <c r="S10" s="62">
        <f t="shared" si="8"/>
        <v>0.18402777777777773</v>
      </c>
    </row>
    <row r="11" spans="1:19" ht="35.1" customHeight="1" x14ac:dyDescent="0.25">
      <c r="A11" s="55">
        <v>7</v>
      </c>
      <c r="B11" s="24" t="s">
        <v>42</v>
      </c>
      <c r="C11" s="42">
        <v>0.44583333333333347</v>
      </c>
      <c r="D11" s="43">
        <v>0.5409722222222223</v>
      </c>
      <c r="E11" s="44">
        <v>0.54375000000000007</v>
      </c>
      <c r="F11" s="57">
        <f t="shared" si="0"/>
        <v>3.9999999999999858</v>
      </c>
      <c r="G11" s="52">
        <f t="shared" si="1"/>
        <v>2.7777777777777679E-3</v>
      </c>
      <c r="H11" s="15">
        <f t="shared" si="6"/>
        <v>15</v>
      </c>
      <c r="I11" s="53">
        <f t="shared" si="2"/>
        <v>1.0416666666666741E-2</v>
      </c>
      <c r="J11" s="66" t="s">
        <v>16</v>
      </c>
      <c r="K11" s="43">
        <v>0.63888888888888862</v>
      </c>
      <c r="L11" s="44">
        <v>0.63402777777777775</v>
      </c>
      <c r="M11" s="57">
        <f t="shared" si="3"/>
        <v>-6.9999999999996554</v>
      </c>
      <c r="N11" s="20">
        <f t="shared" si="4"/>
        <v>-4.8611111111108718E-3</v>
      </c>
      <c r="O11" s="15" t="str">
        <f t="shared" si="7"/>
        <v/>
      </c>
      <c r="P11" s="53">
        <f t="shared" si="5"/>
        <v>1.041666666666663E-2</v>
      </c>
      <c r="Q11" s="47"/>
      <c r="S11" s="62">
        <f t="shared" si="8"/>
        <v>0.18819444444444428</v>
      </c>
    </row>
    <row r="12" spans="1:19" ht="35.1" customHeight="1" x14ac:dyDescent="0.25">
      <c r="A12" s="55">
        <v>8</v>
      </c>
      <c r="B12" s="24" t="s">
        <v>43</v>
      </c>
      <c r="C12" s="43">
        <v>0.45416666666666683</v>
      </c>
      <c r="D12" s="43">
        <v>0.5493055555555556</v>
      </c>
      <c r="E12" s="44">
        <v>0.54999999999999993</v>
      </c>
      <c r="F12" s="57">
        <f t="shared" si="0"/>
        <v>0.99999999999983658</v>
      </c>
      <c r="G12" s="52">
        <f t="shared" si="1"/>
        <v>6.9444444444433095E-4</v>
      </c>
      <c r="H12" s="15">
        <f t="shared" si="6"/>
        <v>9</v>
      </c>
      <c r="I12" s="53">
        <f t="shared" si="2"/>
        <v>6.2499999999998668E-3</v>
      </c>
      <c r="J12" s="66"/>
      <c r="K12" s="43">
        <v>0.64722222222222192</v>
      </c>
      <c r="L12" s="44">
        <v>0.6430555555555556</v>
      </c>
      <c r="M12" s="57">
        <f t="shared" si="3"/>
        <v>-5.9999999999994991</v>
      </c>
      <c r="N12" s="20">
        <f t="shared" si="4"/>
        <v>-4.1666666666663188E-3</v>
      </c>
      <c r="O12" s="15" t="str">
        <f t="shared" si="7"/>
        <v/>
      </c>
      <c r="P12" s="53">
        <f t="shared" si="5"/>
        <v>9.0277777777778567E-3</v>
      </c>
      <c r="Q12" s="47"/>
      <c r="S12" s="62">
        <f t="shared" si="8"/>
        <v>0.18888888888888877</v>
      </c>
    </row>
    <row r="13" spans="1:19" ht="35.1" customHeight="1" x14ac:dyDescent="0.25">
      <c r="A13" s="55">
        <v>9</v>
      </c>
      <c r="B13" s="24" t="s">
        <v>44</v>
      </c>
      <c r="C13" s="43">
        <v>0.46250000000000019</v>
      </c>
      <c r="D13" s="43">
        <v>0.55763888888888891</v>
      </c>
      <c r="E13" s="44">
        <v>0.55833333333333335</v>
      </c>
      <c r="F13" s="57">
        <f t="shared" si="0"/>
        <v>0.99999999999999645</v>
      </c>
      <c r="G13" s="52">
        <f t="shared" si="1"/>
        <v>6.9444444444444198E-4</v>
      </c>
      <c r="H13" s="15">
        <f t="shared" si="6"/>
        <v>12</v>
      </c>
      <c r="I13" s="53">
        <f t="shared" si="2"/>
        <v>8.3333333333334147E-3</v>
      </c>
      <c r="J13" s="66"/>
      <c r="K13" s="43">
        <v>0.65555555555555522</v>
      </c>
      <c r="L13" s="44">
        <v>0.65277777777777779</v>
      </c>
      <c r="M13" s="57">
        <f t="shared" si="3"/>
        <v>-3.9999999999995066</v>
      </c>
      <c r="N13" s="20">
        <f t="shared" si="4"/>
        <v>-2.7777777777774348E-3</v>
      </c>
      <c r="O13" s="15" t="str">
        <f t="shared" si="7"/>
        <v/>
      </c>
      <c r="P13" s="53">
        <f t="shared" si="5"/>
        <v>9.7222222222221877E-3</v>
      </c>
      <c r="Q13" s="47"/>
      <c r="S13" s="62">
        <f t="shared" si="8"/>
        <v>0.1902777777777776</v>
      </c>
    </row>
    <row r="14" spans="1:19" ht="35.1" customHeight="1" x14ac:dyDescent="0.25">
      <c r="A14" s="55">
        <v>10</v>
      </c>
      <c r="B14" s="24" t="s">
        <v>45</v>
      </c>
      <c r="C14" s="42">
        <v>0.47083333333333355</v>
      </c>
      <c r="D14" s="43">
        <v>0.56597222222222221</v>
      </c>
      <c r="E14" s="44">
        <v>0.56666666666666665</v>
      </c>
      <c r="F14" s="57">
        <f t="shared" si="0"/>
        <v>0.99999999999999645</v>
      </c>
      <c r="G14" s="52">
        <f t="shared" si="1"/>
        <v>6.9444444444444198E-4</v>
      </c>
      <c r="H14" s="15">
        <f t="shared" si="6"/>
        <v>12</v>
      </c>
      <c r="I14" s="53">
        <f t="shared" si="2"/>
        <v>8.3333333333333037E-3</v>
      </c>
      <c r="J14" s="66"/>
      <c r="K14" s="43">
        <v>0.66388888888888853</v>
      </c>
      <c r="L14" s="44">
        <v>0.66111111111111109</v>
      </c>
      <c r="M14" s="57">
        <f t="shared" si="3"/>
        <v>-3.9999999999995066</v>
      </c>
      <c r="N14" s="20">
        <f t="shared" si="4"/>
        <v>-2.7777777777774348E-3</v>
      </c>
      <c r="O14" s="15" t="str">
        <f t="shared" si="7"/>
        <v/>
      </c>
      <c r="P14" s="53">
        <f t="shared" si="5"/>
        <v>8.3333333333333037E-3</v>
      </c>
      <c r="Q14" s="47"/>
      <c r="S14" s="62">
        <f t="shared" si="8"/>
        <v>0.19027777777777755</v>
      </c>
    </row>
    <row r="15" spans="1:19" ht="35.1" customHeight="1" x14ac:dyDescent="0.25">
      <c r="A15" s="55">
        <v>11</v>
      </c>
      <c r="B15" s="24" t="s">
        <v>46</v>
      </c>
      <c r="C15" s="42">
        <v>0.47916666666666691</v>
      </c>
      <c r="D15" s="43">
        <v>0.57430555555555562</v>
      </c>
      <c r="E15" s="44">
        <v>0.57291666666666663</v>
      </c>
      <c r="F15" s="57">
        <f t="shared" si="0"/>
        <v>-2.0000000000001528</v>
      </c>
      <c r="G15" s="52">
        <f t="shared" si="1"/>
        <v>-1.388888888888995E-3</v>
      </c>
      <c r="H15" s="15" t="str">
        <f t="shared" si="6"/>
        <v/>
      </c>
      <c r="I15" s="53">
        <f t="shared" si="2"/>
        <v>6.2499999999999778E-3</v>
      </c>
      <c r="J15" s="68"/>
      <c r="K15" s="43">
        <v>0.67222222222222194</v>
      </c>
      <c r="L15" s="44">
        <v>0.66527777777777775</v>
      </c>
      <c r="M15" s="57">
        <f t="shared" si="3"/>
        <v>-9.999999999999643</v>
      </c>
      <c r="N15" s="20">
        <f t="shared" si="4"/>
        <v>-6.9444444444441977E-3</v>
      </c>
      <c r="O15" s="15" t="str">
        <f t="shared" si="7"/>
        <v/>
      </c>
      <c r="P15" s="53">
        <f t="shared" si="5"/>
        <v>4.1666666666666519E-3</v>
      </c>
      <c r="Q15" s="47"/>
      <c r="S15" s="62">
        <f t="shared" si="8"/>
        <v>0.18611111111111084</v>
      </c>
    </row>
    <row r="16" spans="1:19" ht="57" customHeight="1" x14ac:dyDescent="0.25">
      <c r="A16" s="58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S16" s="62"/>
    </row>
    <row r="17" spans="1:19" x14ac:dyDescent="0.25">
      <c r="A17" s="36"/>
      <c r="S17" s="62"/>
    </row>
    <row r="18" spans="1:19" x14ac:dyDescent="0.25">
      <c r="A18" s="36"/>
      <c r="B18" s="65" t="s">
        <v>13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S18" s="30"/>
    </row>
    <row r="19" spans="1:19" x14ac:dyDescent="0.25">
      <c r="A19" s="36"/>
      <c r="B19" s="36" t="s">
        <v>9</v>
      </c>
      <c r="S19" s="62"/>
    </row>
    <row r="20" spans="1:19" x14ac:dyDescent="0.25">
      <c r="A20" s="36"/>
      <c r="B20" s="36" t="s">
        <v>14</v>
      </c>
      <c r="S20" s="62"/>
    </row>
    <row r="21" spans="1:19" ht="13.8" thickBot="1" x14ac:dyDescent="0.3">
      <c r="A21" s="36"/>
      <c r="S21" s="56"/>
    </row>
    <row r="22" spans="1:19" ht="23.4" thickBot="1" x14ac:dyDescent="0.45">
      <c r="S22" s="59">
        <f>AVERAGE(S6:S15)</f>
        <v>0.18791666666666657</v>
      </c>
    </row>
    <row r="23" spans="1:19" x14ac:dyDescent="0.25">
      <c r="S23" s="36" t="s">
        <v>19</v>
      </c>
    </row>
  </sheetData>
  <mergeCells count="4">
    <mergeCell ref="A1:O1"/>
    <mergeCell ref="A2:O2"/>
    <mergeCell ref="B16:Q16"/>
    <mergeCell ref="B18:Q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4B389-4A96-4C1E-939E-7BCE85DEA64F}">
  <dimension ref="A1:S26"/>
  <sheetViews>
    <sheetView tabSelected="1" zoomScale="70" zoomScaleNormal="70" workbookViewId="0">
      <selection activeCell="V13" sqref="V13"/>
    </sheetView>
  </sheetViews>
  <sheetFormatPr defaultRowHeight="13.2" x14ac:dyDescent="0.25"/>
  <cols>
    <col min="1" max="1" width="4.5546875" style="21" customWidth="1"/>
    <col min="2" max="2" width="46.2187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9.44140625" customWidth="1"/>
    <col min="11" max="13" width="9.6640625" customWidth="1"/>
    <col min="14" max="14" width="19.33203125" hidden="1" customWidth="1"/>
    <col min="15" max="15" width="10.6640625" customWidth="1"/>
    <col min="16" max="16" width="14.33203125" hidden="1" customWidth="1"/>
    <col min="17" max="17" width="16.5546875" customWidth="1"/>
    <col min="19" max="19" width="18.109375" customWidth="1"/>
  </cols>
  <sheetData>
    <row r="1" spans="1:19" ht="17.399999999999999" x14ac:dyDescent="0.3">
      <c r="A1" s="63" t="s">
        <v>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9" ht="17.399999999999999" x14ac:dyDescent="0.3">
      <c r="A2" s="63" t="s">
        <v>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9" ht="31.2" customHeight="1" thickBot="1" x14ac:dyDescent="0.3">
      <c r="B3" s="1" t="s">
        <v>0</v>
      </c>
      <c r="R3" s="27">
        <v>0.19305555555555554</v>
      </c>
    </row>
    <row r="4" spans="1:19" s="23" customFormat="1" ht="57" customHeight="1" thickBot="1" x14ac:dyDescent="0.3">
      <c r="A4" s="2" t="s">
        <v>1</v>
      </c>
      <c r="B4" s="3" t="s">
        <v>2</v>
      </c>
      <c r="C4" s="33" t="s">
        <v>17</v>
      </c>
      <c r="D4" s="4" t="s">
        <v>3</v>
      </c>
      <c r="E4" s="35" t="s">
        <v>4</v>
      </c>
      <c r="F4" s="14" t="s">
        <v>10</v>
      </c>
      <c r="G4" s="16" t="s">
        <v>12</v>
      </c>
      <c r="H4" s="17" t="s">
        <v>11</v>
      </c>
      <c r="I4" s="16" t="s">
        <v>12</v>
      </c>
      <c r="J4" s="10" t="s">
        <v>8</v>
      </c>
      <c r="K4" s="4" t="s">
        <v>6</v>
      </c>
      <c r="L4" s="35" t="s">
        <v>7</v>
      </c>
      <c r="M4" s="5" t="s">
        <v>5</v>
      </c>
      <c r="N4" s="16" t="s">
        <v>12</v>
      </c>
      <c r="O4" s="17" t="s">
        <v>11</v>
      </c>
      <c r="P4" s="16" t="s">
        <v>12</v>
      </c>
      <c r="Q4" s="10" t="s">
        <v>8</v>
      </c>
      <c r="S4" s="28" t="s">
        <v>15</v>
      </c>
    </row>
    <row r="5" spans="1:19" ht="35.1" customHeight="1" x14ac:dyDescent="0.25">
      <c r="A5" s="22">
        <v>2</v>
      </c>
      <c r="B5" s="24" t="s">
        <v>21</v>
      </c>
      <c r="C5" s="6">
        <v>0.40416666666666667</v>
      </c>
      <c r="D5" s="9">
        <v>0.49930555555555567</v>
      </c>
      <c r="E5" s="8">
        <v>0.49305555555555558</v>
      </c>
      <c r="F5" s="25">
        <f t="shared" ref="F5:F18" si="0">G5*86400/60</f>
        <v>-9.0000000000001297</v>
      </c>
      <c r="G5" s="18">
        <f t="shared" ref="G5:G18" si="1">E5-D5</f>
        <v>-6.2500000000000888E-3</v>
      </c>
      <c r="H5" s="15"/>
      <c r="I5" s="19" t="e">
        <f t="shared" ref="I5:I7" si="2">E5-E4</f>
        <v>#VALUE!</v>
      </c>
      <c r="J5" s="11"/>
      <c r="K5" s="13">
        <v>0.59722222222222199</v>
      </c>
      <c r="L5" s="8">
        <v>0.58472222222222225</v>
      </c>
      <c r="M5" s="25">
        <f t="shared" ref="M5:M18" si="3">N5*86400/60</f>
        <v>-17.999999999999616</v>
      </c>
      <c r="N5" s="20">
        <f t="shared" ref="N5:N18" si="4">L5-K5</f>
        <v>-1.2499999999999734E-2</v>
      </c>
      <c r="O5" s="15"/>
      <c r="P5" s="18" t="e">
        <f t="shared" ref="P5:P7" si="5">L5-L4</f>
        <v>#VALUE!</v>
      </c>
      <c r="Q5" s="12"/>
      <c r="S5" s="29"/>
    </row>
    <row r="6" spans="1:19" ht="35.1" customHeight="1" x14ac:dyDescent="0.25">
      <c r="A6" s="55">
        <v>3</v>
      </c>
      <c r="B6" s="24" t="s">
        <v>22</v>
      </c>
      <c r="C6" s="7">
        <v>0.41250000000000003</v>
      </c>
      <c r="D6" s="7">
        <v>0.50763888888888897</v>
      </c>
      <c r="E6" s="8">
        <v>0.50902777777777775</v>
      </c>
      <c r="F6" s="69">
        <f t="shared" si="0"/>
        <v>1.999999999999833</v>
      </c>
      <c r="G6" s="18">
        <f t="shared" si="1"/>
        <v>1.3888888888887729E-3</v>
      </c>
      <c r="H6" s="15">
        <f t="shared" ref="H6:H15" si="6">IF(G6&lt;0,"",IF(G6=0,"0",MINUTE(I6)))</f>
        <v>23</v>
      </c>
      <c r="I6" s="19">
        <f t="shared" si="2"/>
        <v>1.5972222222222165E-2</v>
      </c>
      <c r="J6" s="66" t="s">
        <v>16</v>
      </c>
      <c r="K6" s="7">
        <v>0.60555555555555529</v>
      </c>
      <c r="L6" s="8">
        <v>0.59027777777777779</v>
      </c>
      <c r="M6" s="25">
        <f t="shared" si="3"/>
        <v>-21.999999999999602</v>
      </c>
      <c r="N6" s="20">
        <f t="shared" si="4"/>
        <v>-1.5277777777777501E-2</v>
      </c>
      <c r="O6" s="15" t="str">
        <f t="shared" ref="O6:O15" si="7">IF(N6&lt;0,"",IF(N6=0,"0",MINUTE(P6)))</f>
        <v/>
      </c>
      <c r="P6" s="19">
        <f t="shared" si="5"/>
        <v>5.5555555555555358E-3</v>
      </c>
      <c r="Q6" s="12"/>
      <c r="S6" s="62">
        <f t="shared" ref="S6:S17" si="8">L6-C6</f>
        <v>0.17777777777777776</v>
      </c>
    </row>
    <row r="7" spans="1:19" ht="35.1" customHeight="1" x14ac:dyDescent="0.25">
      <c r="A7" s="55">
        <v>4</v>
      </c>
      <c r="B7" s="24" t="s">
        <v>23</v>
      </c>
      <c r="C7" s="7">
        <v>0.42083333333333339</v>
      </c>
      <c r="D7" s="7">
        <v>0.51597222222222228</v>
      </c>
      <c r="E7" s="8">
        <v>0.51388888888888895</v>
      </c>
      <c r="F7" s="25">
        <f t="shared" si="0"/>
        <v>-2.9999999999999898</v>
      </c>
      <c r="G7" s="18">
        <f t="shared" si="1"/>
        <v>-2.0833333333333259E-3</v>
      </c>
      <c r="H7" s="15" t="str">
        <f t="shared" si="6"/>
        <v/>
      </c>
      <c r="I7" s="19">
        <f t="shared" si="2"/>
        <v>4.8611111111112049E-3</v>
      </c>
      <c r="J7" s="66"/>
      <c r="K7" s="7">
        <v>0.6138888888888886</v>
      </c>
      <c r="L7" s="8">
        <v>0.60069444444444442</v>
      </c>
      <c r="M7" s="57">
        <f t="shared" ref="M7:M18" si="9">N7*86400/60</f>
        <v>-18.999999999999613</v>
      </c>
      <c r="N7" s="20">
        <f t="shared" ref="N7:N18" si="10">L7-K7</f>
        <v>-1.3194444444444176E-2</v>
      </c>
      <c r="O7" s="15" t="str">
        <f t="shared" ref="O7:O18" si="11">IF(N7&lt;0,"",IF(N7=0,"0",MINUTE(P7)))</f>
        <v/>
      </c>
      <c r="P7" s="53">
        <f t="shared" ref="P7:P18" si="12">L7-L6</f>
        <v>1.041666666666663E-2</v>
      </c>
      <c r="Q7" s="12"/>
      <c r="S7" s="29">
        <f t="shared" si="8"/>
        <v>0.17986111111111103</v>
      </c>
    </row>
    <row r="8" spans="1:19" ht="35.1" customHeight="1" x14ac:dyDescent="0.25">
      <c r="A8" s="55">
        <v>5</v>
      </c>
      <c r="B8" s="24" t="s">
        <v>24</v>
      </c>
      <c r="C8" s="6">
        <v>0.42916666666666675</v>
      </c>
      <c r="D8" s="7">
        <v>0.52430555555555558</v>
      </c>
      <c r="E8" s="8">
        <v>0.52361111111111114</v>
      </c>
      <c r="F8" s="57">
        <f t="shared" ref="F8:F18" si="13">G8*86400/60</f>
        <v>-0.99999999999999645</v>
      </c>
      <c r="G8" s="52">
        <f t="shared" ref="G8:G18" si="14">E8-D8</f>
        <v>-6.9444444444444198E-4</v>
      </c>
      <c r="H8" s="15" t="str">
        <f t="shared" ref="H8:H18" si="15">IF(G8&lt;0,"",IF(G8=0,"0",MINUTE(I8)))</f>
        <v/>
      </c>
      <c r="I8" s="53">
        <f t="shared" ref="I8:I18" si="16">E8-E7</f>
        <v>9.7222222222221877E-3</v>
      </c>
      <c r="J8" s="66"/>
      <c r="K8" s="7">
        <v>0.6222222222222219</v>
      </c>
      <c r="L8" s="8">
        <v>0.60972222222222217</v>
      </c>
      <c r="M8" s="57">
        <f t="shared" si="9"/>
        <v>-17.999999999999616</v>
      </c>
      <c r="N8" s="20">
        <f t="shared" si="10"/>
        <v>-1.2499999999999734E-2</v>
      </c>
      <c r="O8" s="15" t="str">
        <f t="shared" si="11"/>
        <v/>
      </c>
      <c r="P8" s="53">
        <f t="shared" si="12"/>
        <v>9.0277777777777457E-3</v>
      </c>
      <c r="Q8" s="12"/>
      <c r="S8" s="29">
        <f t="shared" si="8"/>
        <v>0.18055555555555541</v>
      </c>
    </row>
    <row r="9" spans="1:19" ht="35.1" customHeight="1" x14ac:dyDescent="0.25">
      <c r="A9" s="55">
        <v>6</v>
      </c>
      <c r="B9" s="24" t="s">
        <v>25</v>
      </c>
      <c r="C9" s="6">
        <v>0.43750000000000011</v>
      </c>
      <c r="D9" s="7">
        <v>0.53263888888888899</v>
      </c>
      <c r="E9" s="8">
        <v>0.53402777777777777</v>
      </c>
      <c r="F9" s="69">
        <f t="shared" si="13"/>
        <v>1.999999999999833</v>
      </c>
      <c r="G9" s="52">
        <f t="shared" si="14"/>
        <v>1.3888888888887729E-3</v>
      </c>
      <c r="H9" s="15">
        <f t="shared" si="15"/>
        <v>15</v>
      </c>
      <c r="I9" s="53">
        <f t="shared" si="16"/>
        <v>1.041666666666663E-2</v>
      </c>
      <c r="J9" s="66" t="s">
        <v>16</v>
      </c>
      <c r="K9" s="7">
        <v>0.63055555555555531</v>
      </c>
      <c r="L9" s="8">
        <v>0.62083333333333335</v>
      </c>
      <c r="M9" s="57">
        <f t="shared" si="9"/>
        <v>-13.999999999999631</v>
      </c>
      <c r="N9" s="20">
        <f t="shared" si="10"/>
        <v>-9.7222222222219656E-3</v>
      </c>
      <c r="O9" s="15" t="str">
        <f t="shared" si="11"/>
        <v/>
      </c>
      <c r="P9" s="53">
        <f t="shared" si="12"/>
        <v>1.1111111111111183E-2</v>
      </c>
      <c r="Q9" s="12"/>
      <c r="S9" s="29">
        <f t="shared" si="8"/>
        <v>0.18333333333333324</v>
      </c>
    </row>
    <row r="10" spans="1:19" ht="35.1" customHeight="1" x14ac:dyDescent="0.25">
      <c r="A10" s="55">
        <v>7</v>
      </c>
      <c r="B10" s="24" t="s">
        <v>26</v>
      </c>
      <c r="C10" s="6">
        <v>0.44583333333333347</v>
      </c>
      <c r="D10" s="7">
        <v>0.5409722222222223</v>
      </c>
      <c r="E10" s="8">
        <v>0.5395833333333333</v>
      </c>
      <c r="F10" s="57">
        <f t="shared" si="13"/>
        <v>-2.0000000000001528</v>
      </c>
      <c r="G10" s="52">
        <f t="shared" si="14"/>
        <v>-1.388888888888995E-3</v>
      </c>
      <c r="H10" s="15" t="str">
        <f t="shared" si="15"/>
        <v/>
      </c>
      <c r="I10" s="53">
        <f t="shared" si="16"/>
        <v>5.5555555555555358E-3</v>
      </c>
      <c r="J10" s="66"/>
      <c r="K10" s="7">
        <v>0.63888888888888862</v>
      </c>
      <c r="L10" s="8">
        <v>0.63472222222222219</v>
      </c>
      <c r="M10" s="57">
        <f t="shared" si="9"/>
        <v>-5.9999999999996589</v>
      </c>
      <c r="N10" s="20">
        <f t="shared" si="10"/>
        <v>-4.1666666666664298E-3</v>
      </c>
      <c r="O10" s="15" t="str">
        <f t="shared" si="11"/>
        <v/>
      </c>
      <c r="P10" s="53">
        <f t="shared" si="12"/>
        <v>1.388888888888884E-2</v>
      </c>
      <c r="Q10" s="12"/>
      <c r="S10" s="29">
        <f t="shared" si="8"/>
        <v>0.18888888888888872</v>
      </c>
    </row>
    <row r="11" spans="1:19" ht="35.1" customHeight="1" x14ac:dyDescent="0.25">
      <c r="A11" s="55">
        <v>8</v>
      </c>
      <c r="B11" s="24" t="s">
        <v>27</v>
      </c>
      <c r="C11" s="7">
        <v>0.45416666666666683</v>
      </c>
      <c r="D11" s="7">
        <v>0.5493055555555556</v>
      </c>
      <c r="E11" s="8">
        <v>0.55069444444444449</v>
      </c>
      <c r="F11" s="69">
        <f t="shared" si="13"/>
        <v>1.9999999999999929</v>
      </c>
      <c r="G11" s="52">
        <f t="shared" si="14"/>
        <v>1.388888888888884E-3</v>
      </c>
      <c r="H11" s="15">
        <f t="shared" si="15"/>
        <v>16</v>
      </c>
      <c r="I11" s="53">
        <f t="shared" si="16"/>
        <v>1.1111111111111183E-2</v>
      </c>
      <c r="J11" s="66" t="s">
        <v>16</v>
      </c>
      <c r="K11" s="7">
        <v>0.64722222222222192</v>
      </c>
      <c r="L11" s="8">
        <v>0.63888888888888895</v>
      </c>
      <c r="M11" s="57">
        <f t="shared" si="9"/>
        <v>-11.999999999999478</v>
      </c>
      <c r="N11" s="20">
        <f t="shared" si="10"/>
        <v>-8.3333333333329707E-3</v>
      </c>
      <c r="O11" s="15" t="str">
        <f t="shared" si="11"/>
        <v/>
      </c>
      <c r="P11" s="53">
        <f t="shared" si="12"/>
        <v>4.1666666666667629E-3</v>
      </c>
      <c r="Q11" s="12"/>
      <c r="S11" s="29">
        <f t="shared" si="8"/>
        <v>0.18472222222222212</v>
      </c>
    </row>
    <row r="12" spans="1:19" ht="35.1" customHeight="1" x14ac:dyDescent="0.25">
      <c r="A12" s="55">
        <v>9</v>
      </c>
      <c r="B12" s="24" t="s">
        <v>28</v>
      </c>
      <c r="C12" s="7">
        <v>0.46250000000000019</v>
      </c>
      <c r="D12" s="7">
        <v>0.55763888888888891</v>
      </c>
      <c r="E12" s="44">
        <v>0.55972222222222223</v>
      </c>
      <c r="F12" s="57">
        <f t="shared" si="13"/>
        <v>2.9999999999999898</v>
      </c>
      <c r="G12" s="52">
        <f t="shared" si="14"/>
        <v>2.0833333333333259E-3</v>
      </c>
      <c r="H12" s="15">
        <f t="shared" si="15"/>
        <v>13</v>
      </c>
      <c r="I12" s="53">
        <f t="shared" si="16"/>
        <v>9.0277777777777457E-3</v>
      </c>
      <c r="J12" s="66"/>
      <c r="K12" s="7">
        <v>0.65555555555555522</v>
      </c>
      <c r="L12" s="8">
        <v>0.65</v>
      </c>
      <c r="M12" s="57">
        <f t="shared" si="9"/>
        <v>-7.999999999999492</v>
      </c>
      <c r="N12" s="20">
        <f t="shared" si="10"/>
        <v>-5.5555555555552028E-3</v>
      </c>
      <c r="O12" s="15" t="str">
        <f t="shared" si="11"/>
        <v/>
      </c>
      <c r="P12" s="53">
        <f t="shared" si="12"/>
        <v>1.1111111111111072E-2</v>
      </c>
      <c r="Q12" s="12"/>
      <c r="S12" s="29">
        <f t="shared" si="8"/>
        <v>0.18749999999999983</v>
      </c>
    </row>
    <row r="13" spans="1:19" ht="35.1" customHeight="1" x14ac:dyDescent="0.25">
      <c r="A13" s="55">
        <v>10</v>
      </c>
      <c r="B13" s="24" t="s">
        <v>29</v>
      </c>
      <c r="C13" s="67">
        <v>0.47152777777777777</v>
      </c>
      <c r="D13" s="7">
        <v>0.56597222222222221</v>
      </c>
      <c r="E13" s="8">
        <v>0.57222222222222219</v>
      </c>
      <c r="F13" s="69">
        <f t="shared" si="13"/>
        <v>8.999999999999968</v>
      </c>
      <c r="G13" s="52">
        <f t="shared" si="14"/>
        <v>6.2499999999999778E-3</v>
      </c>
      <c r="H13" s="15">
        <f t="shared" si="15"/>
        <v>18</v>
      </c>
      <c r="I13" s="53">
        <f t="shared" si="16"/>
        <v>1.2499999999999956E-2</v>
      </c>
      <c r="J13" s="66" t="s">
        <v>16</v>
      </c>
      <c r="K13" s="7">
        <v>0.66388888888888853</v>
      </c>
      <c r="L13" s="8">
        <v>0.65972222222222221</v>
      </c>
      <c r="M13" s="57">
        <f t="shared" si="9"/>
        <v>-5.9999999999994991</v>
      </c>
      <c r="N13" s="20">
        <f t="shared" si="10"/>
        <v>-4.1666666666663188E-3</v>
      </c>
      <c r="O13" s="15" t="str">
        <f t="shared" si="11"/>
        <v/>
      </c>
      <c r="P13" s="53">
        <f t="shared" si="12"/>
        <v>9.7222222222221877E-3</v>
      </c>
      <c r="Q13" s="12"/>
      <c r="S13" s="29">
        <f t="shared" si="8"/>
        <v>0.18819444444444444</v>
      </c>
    </row>
    <row r="14" spans="1:19" ht="35.1" customHeight="1" x14ac:dyDescent="0.25">
      <c r="A14" s="55">
        <v>11</v>
      </c>
      <c r="B14" s="24" t="s">
        <v>30</v>
      </c>
      <c r="C14" s="67">
        <v>0.47986111111111113</v>
      </c>
      <c r="D14" s="7">
        <v>0.57430555555555562</v>
      </c>
      <c r="E14" s="44">
        <v>0.58680555555555558</v>
      </c>
      <c r="F14" s="69">
        <f t="shared" si="13"/>
        <v>17.999999999999936</v>
      </c>
      <c r="G14" s="52">
        <f t="shared" si="14"/>
        <v>1.2499999999999956E-2</v>
      </c>
      <c r="H14" s="15">
        <f t="shared" si="15"/>
        <v>21</v>
      </c>
      <c r="I14" s="53">
        <f t="shared" si="16"/>
        <v>1.4583333333333393E-2</v>
      </c>
      <c r="J14" s="66" t="s">
        <v>16</v>
      </c>
      <c r="K14" s="7">
        <v>0.67222222222222194</v>
      </c>
      <c r="L14" s="8">
        <v>0.66527777777777775</v>
      </c>
      <c r="M14" s="57">
        <f t="shared" si="9"/>
        <v>-9.999999999999643</v>
      </c>
      <c r="N14" s="20">
        <f t="shared" si="10"/>
        <v>-6.9444444444441977E-3</v>
      </c>
      <c r="O14" s="15" t="str">
        <f t="shared" si="11"/>
        <v/>
      </c>
      <c r="P14" s="53">
        <f t="shared" si="12"/>
        <v>5.5555555555555358E-3</v>
      </c>
      <c r="Q14" s="12"/>
      <c r="S14" s="29">
        <f t="shared" si="8"/>
        <v>0.18541666666666662</v>
      </c>
    </row>
    <row r="15" spans="1:19" ht="35.1" customHeight="1" x14ac:dyDescent="0.25">
      <c r="A15" s="55">
        <v>12</v>
      </c>
      <c r="B15" s="24" t="s">
        <v>31</v>
      </c>
      <c r="C15" s="6">
        <v>0.48750000000000027</v>
      </c>
      <c r="D15" s="7">
        <v>0.58263888888888893</v>
      </c>
      <c r="E15" s="44">
        <v>0.59166666666666667</v>
      </c>
      <c r="F15" s="57">
        <f t="shared" si="13"/>
        <v>12.999999999999954</v>
      </c>
      <c r="G15" s="52">
        <f t="shared" si="14"/>
        <v>9.0277777777777457E-3</v>
      </c>
      <c r="H15" s="15">
        <f t="shared" si="15"/>
        <v>7</v>
      </c>
      <c r="I15" s="53">
        <f t="shared" si="16"/>
        <v>4.8611111111110938E-3</v>
      </c>
      <c r="J15" s="32"/>
      <c r="K15" s="7">
        <v>0.68055555555555525</v>
      </c>
      <c r="L15" s="8">
        <v>0.69166666666666676</v>
      </c>
      <c r="M15" s="57">
        <f t="shared" si="9"/>
        <v>16.000000000000583</v>
      </c>
      <c r="N15" s="20">
        <f t="shared" si="10"/>
        <v>1.1111111111111516E-2</v>
      </c>
      <c r="O15" s="15">
        <f t="shared" si="11"/>
        <v>38</v>
      </c>
      <c r="P15" s="53">
        <f t="shared" si="12"/>
        <v>2.6388888888889017E-2</v>
      </c>
      <c r="Q15" s="47" t="s">
        <v>35</v>
      </c>
      <c r="S15" s="29">
        <f t="shared" si="8"/>
        <v>0.2041666666666665</v>
      </c>
    </row>
    <row r="16" spans="1:19" ht="35.1" customHeight="1" x14ac:dyDescent="0.25">
      <c r="A16" s="55">
        <v>13</v>
      </c>
      <c r="B16" s="24" t="s">
        <v>32</v>
      </c>
      <c r="C16" s="7">
        <v>0.49583333333333363</v>
      </c>
      <c r="D16" s="7">
        <v>0.59097222222222223</v>
      </c>
      <c r="E16" s="44">
        <v>0.60069444444444442</v>
      </c>
      <c r="F16" s="57">
        <f t="shared" si="13"/>
        <v>13.99999999999995</v>
      </c>
      <c r="G16" s="52">
        <f t="shared" si="14"/>
        <v>9.7222222222221877E-3</v>
      </c>
      <c r="H16" s="15">
        <f t="shared" si="15"/>
        <v>13</v>
      </c>
      <c r="I16" s="53">
        <f t="shared" si="16"/>
        <v>9.0277777777777457E-3</v>
      </c>
      <c r="J16" s="32"/>
      <c r="K16" s="7">
        <v>0.68888888888888855</v>
      </c>
      <c r="L16" s="8">
        <v>0.70138888888888884</v>
      </c>
      <c r="M16" s="57">
        <f t="shared" si="9"/>
        <v>18.000000000000416</v>
      </c>
      <c r="N16" s="20">
        <f t="shared" si="10"/>
        <v>1.2500000000000289E-2</v>
      </c>
      <c r="O16" s="15">
        <f t="shared" si="11"/>
        <v>14</v>
      </c>
      <c r="P16" s="53">
        <f t="shared" si="12"/>
        <v>9.7222222222220767E-3</v>
      </c>
      <c r="Q16" s="34"/>
      <c r="S16" s="29">
        <f t="shared" si="8"/>
        <v>0.20555555555555521</v>
      </c>
    </row>
    <row r="17" spans="1:19" ht="35.1" customHeight="1" x14ac:dyDescent="0.25">
      <c r="A17" s="55">
        <v>14</v>
      </c>
      <c r="B17" s="24" t="s">
        <v>33</v>
      </c>
      <c r="C17" s="7">
        <v>0.50416666666666698</v>
      </c>
      <c r="D17" s="7">
        <v>0.59930555555555554</v>
      </c>
      <c r="E17" s="44">
        <v>0.60625000000000007</v>
      </c>
      <c r="F17" s="57">
        <f t="shared" si="13"/>
        <v>10.000000000000124</v>
      </c>
      <c r="G17" s="52">
        <f t="shared" si="14"/>
        <v>6.9444444444445308E-3</v>
      </c>
      <c r="H17" s="15">
        <f t="shared" si="15"/>
        <v>8</v>
      </c>
      <c r="I17" s="53">
        <f t="shared" si="16"/>
        <v>5.5555555555556468E-3</v>
      </c>
      <c r="J17" s="32"/>
      <c r="K17" s="7">
        <v>0.69722222222222185</v>
      </c>
      <c r="L17" s="8">
        <v>0.70972222222222225</v>
      </c>
      <c r="M17" s="57">
        <f t="shared" si="9"/>
        <v>18.000000000000576</v>
      </c>
      <c r="N17" s="20">
        <f t="shared" si="10"/>
        <v>1.25000000000004E-2</v>
      </c>
      <c r="O17" s="15">
        <f t="shared" si="11"/>
        <v>12</v>
      </c>
      <c r="P17" s="53">
        <f t="shared" si="12"/>
        <v>8.3333333333334147E-3</v>
      </c>
      <c r="Q17" s="34"/>
      <c r="S17" s="29"/>
    </row>
    <row r="18" spans="1:19" ht="35.1" customHeight="1" x14ac:dyDescent="0.25">
      <c r="A18" s="55">
        <v>15</v>
      </c>
      <c r="B18" s="24" t="s">
        <v>34</v>
      </c>
      <c r="C18" s="6">
        <v>0.51250000000000029</v>
      </c>
      <c r="D18" s="7">
        <v>0.60763888888888884</v>
      </c>
      <c r="E18" s="44">
        <v>0.61597222222222225</v>
      </c>
      <c r="F18" s="57">
        <f t="shared" si="13"/>
        <v>12.000000000000117</v>
      </c>
      <c r="G18" s="52">
        <f t="shared" si="14"/>
        <v>8.3333333333334147E-3</v>
      </c>
      <c r="H18" s="15">
        <f t="shared" si="15"/>
        <v>14</v>
      </c>
      <c r="I18" s="53">
        <f t="shared" si="16"/>
        <v>9.7222222222221877E-3</v>
      </c>
      <c r="J18" s="32"/>
      <c r="K18" s="7">
        <v>0.70555555555555516</v>
      </c>
      <c r="L18" s="8">
        <v>0.71458333333333324</v>
      </c>
      <c r="M18" s="57">
        <f t="shared" si="9"/>
        <v>13.000000000000433</v>
      </c>
      <c r="N18" s="20">
        <f t="shared" si="10"/>
        <v>9.0277777777780788E-3</v>
      </c>
      <c r="O18" s="15">
        <f t="shared" si="11"/>
        <v>7</v>
      </c>
      <c r="P18" s="53">
        <f t="shared" si="12"/>
        <v>4.8611111111109828E-3</v>
      </c>
      <c r="Q18" s="34"/>
      <c r="S18" s="29"/>
    </row>
    <row r="19" spans="1:19" ht="57" customHeight="1" x14ac:dyDescent="0.25">
      <c r="A19" s="26"/>
      <c r="B19" s="64" t="s">
        <v>36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S19" s="29"/>
    </row>
    <row r="20" spans="1:19" x14ac:dyDescent="0.25">
      <c r="A20"/>
      <c r="S20" s="29"/>
    </row>
    <row r="21" spans="1:19" x14ac:dyDescent="0.25">
      <c r="A21"/>
      <c r="B21" s="65" t="s">
        <v>13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S21" s="30"/>
    </row>
    <row r="22" spans="1:19" x14ac:dyDescent="0.25">
      <c r="A22"/>
      <c r="B22" t="s">
        <v>9</v>
      </c>
      <c r="S22" s="29"/>
    </row>
    <row r="23" spans="1:19" x14ac:dyDescent="0.25">
      <c r="A23"/>
      <c r="B23" t="s">
        <v>14</v>
      </c>
      <c r="S23" s="29"/>
    </row>
    <row r="24" spans="1:19" ht="13.8" thickBot="1" x14ac:dyDescent="0.3">
      <c r="A24"/>
      <c r="S24" s="23"/>
    </row>
    <row r="25" spans="1:19" ht="23.4" thickBot="1" x14ac:dyDescent="0.45">
      <c r="S25" s="31">
        <f>AVERAGE(S6:S16)</f>
        <v>0.18781565656565641</v>
      </c>
    </row>
    <row r="26" spans="1:19" x14ac:dyDescent="0.25">
      <c r="S26" t="s">
        <v>19</v>
      </c>
    </row>
  </sheetData>
  <mergeCells count="4">
    <mergeCell ref="A1:O1"/>
    <mergeCell ref="A2:O2"/>
    <mergeCell ref="B19:Q19"/>
    <mergeCell ref="B21:Q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03.06.18</vt:lpstr>
      <vt:lpstr>Протокол 02.06.18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Андрей</cp:lastModifiedBy>
  <cp:lastPrinted>2017-04-27T14:23:00Z</cp:lastPrinted>
  <dcterms:created xsi:type="dcterms:W3CDTF">2014-08-28T08:12:32Z</dcterms:created>
  <dcterms:modified xsi:type="dcterms:W3CDTF">2018-06-04T11:13:17Z</dcterms:modified>
</cp:coreProperties>
</file>